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<sst xmlns="http://schemas.openxmlformats.org/spreadsheetml/2006/main" count="158" uniqueCount="89">
  <si>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</si>
  <si>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</si>
  <si>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</si>
  <si>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</si>
  <si>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</si>
  <si>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</si>
  <si>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</si>
  <si>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</si>
  <si>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</si>
  <si>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</si>
  <si>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</si>
  <si>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</si>
  <si>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</si>
  <si>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</si>
  <si>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</si>
  <si>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</si>
  <si>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</si>
  <si>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</si>
  <si>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</si>
  <si>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</si>
  <si>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</si>
  <si>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</si>
  <si>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</si>
  <si>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</si>
  <si>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</si>
  <si>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</si>
  <si>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</si>
  <si>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</si>
  <si>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</si>
  <si>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</si>
  <si>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</si>
  <si>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</si>
  <si>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</si>
  <si>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</si>
  <si>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</si>
  <si>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</si>
  <si>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</si>
  <si>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</si>
  <si>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</si>
  <si>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</si>
  <si>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</si>
  <si>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</si>
  <si>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</si>
  <si>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</si>
  <si>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</si>
  <si>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</si>
  <si>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</si>
  <si>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</si>
  <si>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</si>
  <si>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</si>
  <si>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</si>
  <si>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</si>
  <si>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</si>
  <si>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</si>
  <si>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</si>
  <si>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</si>
  <si>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</si>
  <si>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</si>
  <si>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</si>
  <si>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</si>
  <si>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</si>
  <si>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</si>
  <si>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</si>
  <si>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</si>
  <si>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</si>
  <si>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</si>
  <si>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</si>
  <si>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</si>
  <si>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</si>
  <si>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</si>
  <si>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</si>
  <si>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</si>
  <si>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</si>
  <si>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</si>
  <si>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</si>
  <si>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</si>
  <si>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</si>
  <si>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</si>
  <si>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</si>
  <si>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</si>
  <si>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</si>
  <si>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</si>
  <si>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</si>
  <si>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</si>
  <si>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26.03.2019</t>
  </si>
  <si>
    <r>
      <t xml:space="preserve">станом на 26.03.2019р.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</si>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</sst>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3.65"/>
      <color indexed="8"/>
      <name val="Times New Roman"/>
      <family val="0"/>
    </font>
    <font>
      <sz val="4.6"/>
      <color indexed="8"/>
      <name val="Times New Roman"/>
      <family val="0"/>
    </font>
    <font>
      <sz val="7.6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autoZero"/>
        <c:auto val="0"/>
        <c:lblOffset val="100"/>
        <c:tickLblSkip val="1"/>
        <c:noMultiLvlLbl val="0"/>
      </c:catAx>
      <c:valAx>
        <c:axId val="1024774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213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5120806"/>
        <c:axId val="24760663"/>
      </c:bar3D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20806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1519376"/>
        <c:axId val="59456657"/>
      </c:bar3D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91 997,4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- 59 718,2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- 59 258,1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15886.71</v>
          </cell>
          <cell r="K6">
            <v>56041960.47999999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15.886709999999999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56041.96047999999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85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5739.42625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5739.4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5739.4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5739.4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5739.4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5739.4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5739.4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5739.4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5739.4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5739.4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5739.4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5739.4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5739.4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5739.4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5739.4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5739.4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5739.4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5739.4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5739.4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5739.4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68146.3</v>
      </c>
      <c r="C24" s="85">
        <f t="shared" si="4"/>
        <v>1181.8</v>
      </c>
      <c r="D24" s="107">
        <f t="shared" si="4"/>
        <v>1181.8</v>
      </c>
      <c r="E24" s="107">
        <f t="shared" si="4"/>
        <v>0</v>
      </c>
      <c r="F24" s="85">
        <f t="shared" si="4"/>
        <v>379.95000000000005</v>
      </c>
      <c r="G24" s="85">
        <f t="shared" si="4"/>
        <v>8015.93</v>
      </c>
      <c r="H24" s="85">
        <f t="shared" si="4"/>
        <v>9739.250000000002</v>
      </c>
      <c r="I24" s="85">
        <f t="shared" si="4"/>
        <v>1227.0500000000004</v>
      </c>
      <c r="J24" s="85">
        <f t="shared" si="4"/>
        <v>363.15</v>
      </c>
      <c r="K24" s="85">
        <f t="shared" si="4"/>
        <v>735.2</v>
      </c>
      <c r="L24" s="85">
        <f t="shared" si="4"/>
        <v>1257.4</v>
      </c>
      <c r="M24" s="84">
        <f t="shared" si="4"/>
        <v>784.7899999999994</v>
      </c>
      <c r="N24" s="84">
        <f t="shared" si="4"/>
        <v>91830.82</v>
      </c>
      <c r="O24" s="84">
        <f t="shared" si="4"/>
        <v>151550</v>
      </c>
      <c r="P24" s="86">
        <f>N24/O24</f>
        <v>0.60594404486968</v>
      </c>
      <c r="Q24" s="2"/>
      <c r="R24" s="75">
        <f>SUM(R4:R23)</f>
        <v>26.53</v>
      </c>
      <c r="S24" s="75">
        <f>SUM(S4:S23)</f>
        <v>0</v>
      </c>
      <c r="T24" s="75">
        <f>SUM(T4:T23)</f>
        <v>37.38000000000001</v>
      </c>
      <c r="U24" s="139">
        <f>SUM(U4:U23)</f>
        <v>1</v>
      </c>
      <c r="V24" s="140"/>
      <c r="W24" s="75">
        <f>R24+S24+U24+T24+V24</f>
        <v>64.91000000000001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43550</v>
      </c>
      <c r="S29" s="143">
        <v>15.886709999999999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43550</v>
      </c>
      <c r="S39" s="131">
        <v>56041.96047999999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87</v>
      </c>
      <c r="P27" s="149"/>
    </row>
    <row r="28" spans="1:16" ht="30.75" customHeight="1">
      <c r="A28" s="162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березень!S39</f>
        <v>56041.96047999999</v>
      </c>
      <c r="B29" s="45">
        <v>1070</v>
      </c>
      <c r="C29" s="45">
        <v>115.77</v>
      </c>
      <c r="D29" s="45">
        <v>0</v>
      </c>
      <c r="E29" s="45">
        <v>0.05</v>
      </c>
      <c r="F29" s="45">
        <v>2330</v>
      </c>
      <c r="G29" s="45">
        <v>1752.12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1870.9399999999998</v>
      </c>
      <c r="N29" s="47">
        <f>M29-L29</f>
        <v>-1535.0600000000002</v>
      </c>
      <c r="O29" s="152">
        <f>березень!S29</f>
        <v>15.886709999999999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242401.98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33658.56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84796.81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7808.41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11180.25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8199.382000000023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391997.43200000003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115.77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1752.12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2019-03-26T14:52:14Z</dcterms:modified>
  <cp:category/>
  <cp:version/>
  <cp:contentType/>
  <cp:contentStatus/>
</cp:coreProperties>
</file>